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is-da\Documents\sport\DLG\FTP\"/>
    </mc:Choice>
  </mc:AlternateContent>
  <xr:revisionPtr revIDLastSave="0" documentId="13_ncr:1_{021F8DF5-9313-4898-BECA-B96EB01CE7CF}" xr6:coauthVersionLast="47" xr6:coauthVersionMax="47" xr10:uidLastSave="{00000000-0000-0000-0000-000000000000}"/>
  <bookViews>
    <workbookView xWindow="38280" yWindow="-1290" windowWidth="38640" windowHeight="21120" xr2:uid="{00000000-000D-0000-FFFF-FFFF00000000}"/>
  </bookViews>
  <sheets>
    <sheet name="FTP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4" i="1" l="1"/>
  <c r="C8" i="1" l="1"/>
  <c r="B9" i="1" s="1"/>
  <c r="C10" i="1"/>
  <c r="B11" i="1" s="1"/>
  <c r="C12" i="1"/>
  <c r="B13" i="1" s="1"/>
  <c r="C9" i="1"/>
  <c r="B10" i="1" s="1"/>
  <c r="C11" i="1"/>
  <c r="B12" i="1" s="1"/>
  <c r="C7" i="1"/>
  <c r="B8" i="1" s="1"/>
</calcChain>
</file>

<file path=xl/sharedStrings.xml><?xml version="1.0" encoding="utf-8"?>
<sst xmlns="http://schemas.openxmlformats.org/spreadsheetml/2006/main" count="15" uniqueCount="15">
  <si>
    <t>&lt;</t>
  </si>
  <si>
    <t>&gt;</t>
  </si>
  <si>
    <t>WATT- 5%</t>
  </si>
  <si>
    <t>GEWICHT</t>
  </si>
  <si>
    <t>ACTIVE RECOVERY</t>
  </si>
  <si>
    <t>ENDURANCE</t>
  </si>
  <si>
    <t>TEMPO</t>
  </si>
  <si>
    <t>LACTATE THRESHOLD</t>
  </si>
  <si>
    <t>VO2 MAX</t>
  </si>
  <si>
    <t>ANAEROBIC CAPACITY</t>
  </si>
  <si>
    <t>NEUROMUSCULAR POWER</t>
  </si>
  <si>
    <t>WATT / KG</t>
  </si>
  <si>
    <t>MAX. Ø LEISTUNG (20min)</t>
  </si>
  <si>
    <t>FTP CALCULATOR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</si>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</sst>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5"/>
      <color rgb="FFFF6B6B"/>
      <name val="Verdana"/>
      <family val="2"/>
    </font>
    <font>
      <sz val="9"/>
      <color theme="1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8"/>
      <color theme="1" tint="0.499984740745262"/>
      <name val="Verdana"/>
      <family val="2"/>
    </font>
    <font>
      <b/>
      <sz val="8"/>
      <color rgb="FFFF6B6B"/>
      <name val="Verdana"/>
      <family val="2"/>
    </font>
    <font>
      <sz val="8"/>
      <color theme="1"/>
      <name val="Calibri"/>
      <family val="2"/>
      <scheme val="minor"/>
    </font>
    <font>
      <b/>
      <sz val="15"/>
      <color rgb="FF51B0B8"/>
      <name val="Verdana"/>
      <family val="2"/>
    </font>
    <font>
      <sz val="8"/>
      <color rgb="FFFF6B6B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B0B8"/>
        <bgColor indexed="64"/>
      </patternFill>
    </fill>
    <fill>
      <patternFill patternType="solid">
        <fgColor rgb="FFFF6B6B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7" fillId="0" borderId="1" xfId="0" applyFont="1" applyBorder="1"/>
    <xf numFmtId="0" fontId="7" fillId="0" borderId="4" xfId="0" applyFont="1" applyBorder="1"/>
    <xf numFmtId="0" fontId="5" fillId="0" borderId="1" xfId="0" applyFont="1" applyBorder="1" applyAlignment="1">
      <alignment horizontal="left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B6B"/>
      <color rgb="FF51B0B8"/>
      <color rgb="FFFFE4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6B6B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FF6B6B"/>
                    </a:solidFill>
                    <a:latin typeface="Verdana" pitchFamily="34" charset="0"/>
                    <a:ea typeface="Verdana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'FTP CALCULATOR'!$C$7:$C$12</c:f>
              <c:numCache>
                <c:formatCode>0</c:formatCode>
                <c:ptCount val="6"/>
                <c:pt idx="0">
                  <c:v>195.41499999999999</c:v>
                </c:pt>
                <c:pt idx="1">
                  <c:v>266.47500000000002</c:v>
                </c:pt>
                <c:pt idx="2">
                  <c:v>319.77</c:v>
                </c:pt>
                <c:pt idx="3">
                  <c:v>373.065</c:v>
                </c:pt>
                <c:pt idx="4">
                  <c:v>426.36</c:v>
                </c:pt>
                <c:pt idx="5">
                  <c:v>532.95000000000005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A-4235-942F-915EBCE8AA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8238592"/>
        <c:axId val="118285440"/>
      </c:lineChart>
      <c:catAx>
        <c:axId val="118238592"/>
        <c:scaling>
          <c:orientation val="minMax"/>
        </c:scaling>
        <c:delete val="1"/>
        <c:axPos val="b"/>
        <c:majorTickMark val="none"/>
        <c:minorTickMark val="none"/>
        <c:tickLblPos val="none"/>
        <c:crossAx val="118285440"/>
        <c:crosses val="autoZero"/>
        <c:auto val="1"/>
        <c:lblAlgn val="ctr"/>
        <c:lblOffset val="100"/>
        <c:noMultiLvlLbl val="0"/>
      </c:catAx>
      <c:valAx>
        <c:axId val="118285440"/>
        <c:scaling>
          <c:orientation val="minMax"/>
        </c:scaling>
        <c:delete val="0"/>
        <c:axPos val="l"/>
        <c:majorGridlines>
          <c:spPr>
            <a:ln>
              <a:solidFill>
                <a:srgbClr val="51B0B8"/>
              </a:solidFill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51B0B8">
                <a:alpha val="0"/>
              </a:srgbClr>
            </a:solidFill>
          </a:ln>
        </c:spPr>
        <c:txPr>
          <a:bodyPr/>
          <a:lstStyle/>
          <a:p>
            <a:pPr>
              <a:defRPr>
                <a:solidFill>
                  <a:srgbClr val="51B0B8"/>
                </a:solidFill>
              </a:defRPr>
            </a:pPr>
            <a:endParaRPr lang="de-DE"/>
          </a:p>
        </c:txPr>
        <c:crossAx val="118238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247650</xdr:rowOff>
    </xdr:from>
    <xdr:ext cx="1124026" cy="233205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076575" y="438150"/>
          <a:ext cx="1124026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AT" sz="900" b="1">
              <a:solidFill>
                <a:srgbClr val="FF0000"/>
              </a:solidFill>
            </a:rPr>
            <a:t>Hier Wert</a:t>
          </a:r>
          <a:r>
            <a:rPr lang="de-AT" sz="900" b="1" baseline="0">
              <a:solidFill>
                <a:srgbClr val="FF0000"/>
              </a:solidFill>
            </a:rPr>
            <a:t> eingeben</a:t>
          </a:r>
          <a:endParaRPr lang="de-AT" sz="900" b="1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165100</xdr:colOff>
      <xdr:row>1</xdr:row>
      <xdr:rowOff>6350</xdr:rowOff>
    </xdr:from>
    <xdr:to>
      <xdr:col>8</xdr:col>
      <xdr:colOff>736600</xdr:colOff>
      <xdr:row>15</xdr:row>
      <xdr:rowOff>6350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304800</xdr:colOff>
      <xdr:row>11</xdr:row>
      <xdr:rowOff>114300</xdr:rowOff>
    </xdr:to>
    <xdr:sp macro="" textlink="">
      <xdr:nvSpPr>
        <xdr:cNvPr id="1025" name="AutoShape 1" descr="Logo dreilaendergiro">
          <a:extLst>
            <a:ext uri="{FF2B5EF4-FFF2-40B4-BE49-F238E27FC236}">
              <a16:creationId xmlns:a16="http://schemas.microsoft.com/office/drawing/2014/main" id="{FFDFEE02-5C45-37B1-C389-51B2D928946D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13</xdr:row>
      <xdr:rowOff>114300</xdr:rowOff>
    </xdr:to>
    <xdr:sp macro="" textlink="">
      <xdr:nvSpPr>
        <xdr:cNvPr id="1026" name="AutoShape 2" descr="Logo dreilaendergiro">
          <a:extLst>
            <a:ext uri="{FF2B5EF4-FFF2-40B4-BE49-F238E27FC236}">
              <a16:creationId xmlns:a16="http://schemas.microsoft.com/office/drawing/2014/main" id="{64CB5673-0281-B7A4-D276-37B74D9017BF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304800</xdr:colOff>
      <xdr:row>17</xdr:row>
      <xdr:rowOff>114300</xdr:rowOff>
    </xdr:to>
    <xdr:sp macro="" textlink="">
      <xdr:nvSpPr>
        <xdr:cNvPr id="1027" name="AutoShape 3" descr="Logo dreilaendergiro">
          <a:extLst>
            <a:ext uri="{FF2B5EF4-FFF2-40B4-BE49-F238E27FC236}">
              <a16:creationId xmlns:a16="http://schemas.microsoft.com/office/drawing/2014/main" id="{CCD77151-88BE-CD92-7E22-DE9D4A0ADDC4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349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224335</xdr:colOff>
      <xdr:row>0</xdr:row>
      <xdr:rowOff>171450</xdr:rowOff>
    </xdr:from>
    <xdr:to>
      <xdr:col>13</xdr:col>
      <xdr:colOff>554116</xdr:colOff>
      <xdr:row>16</xdr:row>
      <xdr:rowOff>104775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480CE69-0881-76B7-6F8B-60BD55ECC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9585" y="171450"/>
          <a:ext cx="3377781" cy="342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1B0B8"/>
  </sheetPr>
  <dimension ref="A1:N17"/>
  <sheetViews>
    <sheetView tabSelected="1" workbookViewId="0">
      <selection activeCell="E34" sqref="E34"/>
    </sheetView>
  </sheetViews>
  <sheetFormatPr baseColWidth="10" defaultColWidth="11.42578125" defaultRowHeight="15" x14ac:dyDescent="0.25"/>
  <cols>
    <col min="1" max="1" width="24.28515625" style="1" customWidth="1"/>
    <col min="2" max="16384" width="11.42578125" style="1"/>
  </cols>
  <sheetData>
    <row r="1" spans="1:14" ht="30.6" customHeight="1" x14ac:dyDescent="0.25">
      <c r="A1" s="22" t="s">
        <v>13</v>
      </c>
      <c r="B1" s="23"/>
      <c r="C1" s="2"/>
    </row>
    <row r="2" spans="1:14" ht="30" customHeight="1" x14ac:dyDescent="0.25">
      <c r="A2" s="22"/>
      <c r="B2" s="23"/>
      <c r="C2" s="2"/>
    </row>
    <row r="3" spans="1:14" s="8" customFormat="1" x14ac:dyDescent="0.25">
      <c r="A3" s="5" t="s">
        <v>12</v>
      </c>
      <c r="B3" s="6">
        <v>374</v>
      </c>
      <c r="C3" s="7" t="s">
        <v>14</v>
      </c>
    </row>
    <row r="4" spans="1:14" s="8" customFormat="1" x14ac:dyDescent="0.25">
      <c r="A4" s="5" t="s">
        <v>2</v>
      </c>
      <c r="B4" s="9">
        <f>B3-(B3*5)/100</f>
        <v>355.3</v>
      </c>
      <c r="C4" s="10"/>
    </row>
    <row r="5" spans="1:14" s="8" customFormat="1" x14ac:dyDescent="0.25">
      <c r="A5" s="5" t="s">
        <v>3</v>
      </c>
      <c r="B5" s="6">
        <v>68</v>
      </c>
      <c r="C5" s="11"/>
    </row>
    <row r="6" spans="1:14" s="8" customFormat="1" x14ac:dyDescent="0.25">
      <c r="A6" s="12"/>
      <c r="B6" s="12"/>
      <c r="C6" s="13"/>
    </row>
    <row r="7" spans="1:14" s="8" customFormat="1" x14ac:dyDescent="0.25">
      <c r="A7" s="14" t="s">
        <v>4</v>
      </c>
      <c r="B7" s="15" t="s">
        <v>0</v>
      </c>
      <c r="C7" s="15">
        <f>(B4*55)/100</f>
        <v>195.41499999999999</v>
      </c>
      <c r="D7" s="16"/>
    </row>
    <row r="8" spans="1:14" s="8" customFormat="1" x14ac:dyDescent="0.25">
      <c r="A8" s="17" t="s">
        <v>5</v>
      </c>
      <c r="B8" s="21">
        <f t="shared" ref="B8:B13" si="0">C7+1</f>
        <v>196.41499999999999</v>
      </c>
      <c r="C8" s="21">
        <f>(B4*75)/100</f>
        <v>266.47500000000002</v>
      </c>
      <c r="D8" s="16"/>
    </row>
    <row r="9" spans="1:14" s="8" customFormat="1" x14ac:dyDescent="0.25">
      <c r="A9" s="14" t="s">
        <v>6</v>
      </c>
      <c r="B9" s="15">
        <f t="shared" si="0"/>
        <v>267.47500000000002</v>
      </c>
      <c r="C9" s="15">
        <f>(B4*90)/100</f>
        <v>319.77</v>
      </c>
      <c r="D9" s="16"/>
    </row>
    <row r="10" spans="1:14" s="8" customFormat="1" x14ac:dyDescent="0.25">
      <c r="A10" s="17" t="s">
        <v>7</v>
      </c>
      <c r="B10" s="21">
        <f t="shared" si="0"/>
        <v>320.77</v>
      </c>
      <c r="C10" s="21">
        <f>(B4*105)/100</f>
        <v>373.065</v>
      </c>
      <c r="D10" s="16"/>
    </row>
    <row r="11" spans="1:14" s="8" customFormat="1" x14ac:dyDescent="0.25">
      <c r="A11" s="14" t="s">
        <v>8</v>
      </c>
      <c r="B11" s="15">
        <f t="shared" si="0"/>
        <v>374.065</v>
      </c>
      <c r="C11" s="15">
        <f>(B4*120)/100</f>
        <v>426.36</v>
      </c>
      <c r="D11" s="16"/>
      <c r="N11"/>
    </row>
    <row r="12" spans="1:14" s="8" customFormat="1" x14ac:dyDescent="0.25">
      <c r="A12" s="17" t="s">
        <v>9</v>
      </c>
      <c r="B12" s="21">
        <f t="shared" si="0"/>
        <v>427.36</v>
      </c>
      <c r="C12" s="21">
        <f>(B4*150)/100</f>
        <v>532.95000000000005</v>
      </c>
      <c r="D12" s="16"/>
    </row>
    <row r="13" spans="1:14" s="8" customFormat="1" x14ac:dyDescent="0.25">
      <c r="A13" s="14" t="s">
        <v>10</v>
      </c>
      <c r="B13" s="15">
        <f t="shared" si="0"/>
        <v>533.95000000000005</v>
      </c>
      <c r="C13" s="15" t="s">
        <v>1</v>
      </c>
      <c r="D13" s="16"/>
      <c r="M13"/>
    </row>
    <row r="14" spans="1:14" s="8" customFormat="1" x14ac:dyDescent="0.25">
      <c r="A14" s="12"/>
      <c r="B14" s="12"/>
      <c r="C14" s="18"/>
    </row>
    <row r="15" spans="1:14" s="8" customFormat="1" ht="20.25" x14ac:dyDescent="0.25">
      <c r="A15" s="19" t="s">
        <v>11</v>
      </c>
      <c r="B15" s="20">
        <f>B3/B5</f>
        <v>5.5</v>
      </c>
      <c r="C15" s="10"/>
    </row>
    <row r="16" spans="1:14" x14ac:dyDescent="0.25">
      <c r="A16" s="4"/>
      <c r="B16" s="4"/>
      <c r="C16" s="3"/>
    </row>
    <row r="17" spans="13:13" x14ac:dyDescent="0.25">
      <c r="M17"/>
    </row>
  </sheetData>
  <sheetProtection algorithmName="SHA-512" hashValue="qDTXBR/eQpExvJUn3HnhlZUqufUCfTUT0fFvrdWp0c5aF5uo3WpzJxOTSC47MuXeaeoczdWzOUYZQeEnkqxIig==" saltValue="zism9UhnmO4rYI3Czf+FZw==" spinCount="100000" sheet="1" objects="1" scenarios="1"/>
  <mergeCells count="1">
    <mergeCell ref="A1:B2"/>
  </mergeCells>
  <pageMargins left="0.7" right="0.7" top="0.78740157499999996" bottom="0.78740157499999996" header="0.3" footer="0.3"/>
  <pageSetup paperSize="9" orientation="portrait" horizontalDpi="200" verticalDpi="200" r:id="rId1"/>
  <drawing r:id="rId2"/>
</worksheet>
</file>

<file path=docMetadata/LabelInfo.xml><?xml version="1.0" encoding="utf-8"?>
<clbl:labelList xmlns:clbl="http://schemas.microsoft.com/office/2020/mipLabelMetadata">
  <clbl:label id="{948094c8-480e-400b-91c4-c984b7e20814}" enabled="1" method="Standard" siteId="{a1109567-0815-4e1f-88af-e23555482aa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FTP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Rubisoier, BSc</dc:creator>
  <cp:lastModifiedBy>Rubisoier, Daniel</cp:lastModifiedBy>
  <dcterms:created xsi:type="dcterms:W3CDTF">2017-02-15T13:21:43Z</dcterms:created>
  <dcterms:modified xsi:type="dcterms:W3CDTF">2026-03-10T09:15:17Z</dcterms:modified>
</cp:coreProperties>
</file>